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 tabRatio="908"/>
  </bookViews>
  <sheets>
    <sheet name="چادگان" sheetId="12" r:id="rId1"/>
  </sheets>
  <calcPr calcId="124519"/>
</workbook>
</file>

<file path=xl/calcChain.xml><?xml version="1.0" encoding="utf-8"?>
<calcChain xmlns="http://schemas.openxmlformats.org/spreadsheetml/2006/main">
  <c r="D15" i="12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G7"/>
  <c r="G8"/>
  <c r="G9"/>
  <c r="G10"/>
  <c r="G11"/>
  <c r="G12"/>
  <c r="G13"/>
  <c r="G14"/>
  <c r="M16" l="1"/>
  <c r="L16"/>
  <c r="C15"/>
  <c r="G6"/>
  <c r="P17" l="1"/>
  <c r="V16"/>
  <c r="W16"/>
  <c r="P16"/>
  <c r="S16"/>
  <c r="X16"/>
  <c r="Y16"/>
  <c r="Z16"/>
  <c r="AA16"/>
  <c r="O16"/>
</calcChain>
</file>

<file path=xl/sharedStrings.xml><?xml version="1.0" encoding="utf-8"?>
<sst xmlns="http://schemas.openxmlformats.org/spreadsheetml/2006/main" count="55" uniqueCount="48">
  <si>
    <t>رديف</t>
  </si>
  <si>
    <t>نام محصول</t>
  </si>
  <si>
    <t>سطح زيركشت( هكتار)</t>
  </si>
  <si>
    <t>متوسط عملكرد( گيلو گرم در هكتار)</t>
  </si>
  <si>
    <t>سطح ( هكتار)</t>
  </si>
  <si>
    <t>تهيه بستر</t>
  </si>
  <si>
    <t>داشت</t>
  </si>
  <si>
    <t>برداشت</t>
  </si>
  <si>
    <t>احداث</t>
  </si>
  <si>
    <t xml:space="preserve"> باغات بارور</t>
  </si>
  <si>
    <t xml:space="preserve">خاكورزي </t>
  </si>
  <si>
    <t>چاله كني</t>
  </si>
  <si>
    <t>خاكورزي</t>
  </si>
  <si>
    <t>سمپاشي افات وامراض</t>
  </si>
  <si>
    <t>سمپاشي علفهاي هرز</t>
  </si>
  <si>
    <t>كود دهي</t>
  </si>
  <si>
    <t>هرس ماشيني</t>
  </si>
  <si>
    <t>سرشاخه خرد كن</t>
  </si>
  <si>
    <t>آبياري تحت فشار</t>
  </si>
  <si>
    <t>با ماشين</t>
  </si>
  <si>
    <t>درجه 1</t>
  </si>
  <si>
    <t>درجه 2</t>
  </si>
  <si>
    <t>درجه3</t>
  </si>
  <si>
    <t>جمع بارور</t>
  </si>
  <si>
    <t>توربيني</t>
  </si>
  <si>
    <t>موتوري</t>
  </si>
  <si>
    <t xml:space="preserve">دامي </t>
  </si>
  <si>
    <t>شيمايي</t>
  </si>
  <si>
    <t>سيب ودانه دارها</t>
  </si>
  <si>
    <t>انگور</t>
  </si>
  <si>
    <t>بادام</t>
  </si>
  <si>
    <t>گردو</t>
  </si>
  <si>
    <t>زيتون</t>
  </si>
  <si>
    <t>انار</t>
  </si>
  <si>
    <t>هسته دارها</t>
  </si>
  <si>
    <t>پسته</t>
  </si>
  <si>
    <t>نخيلات</t>
  </si>
  <si>
    <t>جمع</t>
  </si>
  <si>
    <t xml:space="preserve"> تراكتوري لانس دار</t>
  </si>
  <si>
    <r>
      <t>تهيه بستر  : سطح عمليات‌خاكورزي وچاله كني در احداث</t>
    </r>
    <r>
      <rPr>
        <sz val="8"/>
        <color rgb="FFFF0000"/>
        <rFont val="B Titr"/>
        <charset val="178"/>
      </rPr>
      <t xml:space="preserve"> باغات جديد</t>
    </r>
    <r>
      <rPr>
        <sz val="8"/>
        <rFont val="B Titr"/>
        <charset val="178"/>
      </rPr>
      <t xml:space="preserve"> در نظر گرفته مي شود</t>
    </r>
  </si>
  <si>
    <r>
      <t xml:space="preserve">احداث ‌: منظور سطح </t>
    </r>
    <r>
      <rPr>
        <sz val="8"/>
        <color rgb="FFFF0000"/>
        <rFont val="B Titr"/>
        <charset val="178"/>
      </rPr>
      <t xml:space="preserve">باغات جديد احداث </t>
    </r>
    <r>
      <rPr>
        <sz val="8"/>
        <rFont val="B Titr"/>
        <charset val="178"/>
      </rPr>
      <t>مي باشد</t>
    </r>
  </si>
  <si>
    <r>
      <t xml:space="preserve">باغات درجه  1  :  باغاتي كه امكان فعاليت در بين رديفها  با  اكثر </t>
    </r>
    <r>
      <rPr>
        <sz val="8"/>
        <color rgb="FFFF0000"/>
        <rFont val="B Titr"/>
        <charset val="178"/>
      </rPr>
      <t>تراكتور ها ي معمولي(‌تراكتور باغي، سبك  ومتوسط</t>
    </r>
    <r>
      <rPr>
        <sz val="8"/>
        <rFont val="B Titr"/>
        <charset val="178"/>
      </rPr>
      <t>)وجود دارد</t>
    </r>
  </si>
  <si>
    <r>
      <t xml:space="preserve">باغات درجه 2  :  باغاتي كه امكان فعاليت در بين رديفها  فقط با </t>
    </r>
    <r>
      <rPr>
        <sz val="8"/>
        <color rgb="FFFF0000"/>
        <rFont val="B Titr"/>
        <charset val="178"/>
      </rPr>
      <t>تراكتور كوچك  باغي</t>
    </r>
    <r>
      <rPr>
        <sz val="8"/>
        <rFont val="B Titr"/>
        <charset val="178"/>
      </rPr>
      <t xml:space="preserve"> وجود دارد</t>
    </r>
  </si>
  <si>
    <r>
      <t>هرس ماشيني  :‌ هرس با دستگاه هرس</t>
    </r>
    <r>
      <rPr>
        <sz val="8"/>
        <color rgb="FFFF0000"/>
        <rFont val="B Titr"/>
        <charset val="178"/>
      </rPr>
      <t xml:space="preserve"> پنوماتيك وبرقي</t>
    </r>
    <r>
      <rPr>
        <sz val="8"/>
        <rFont val="B Titr"/>
        <charset val="178"/>
      </rPr>
      <t xml:space="preserve"> </t>
    </r>
  </si>
  <si>
    <t>سطح غير قابل مكانيزه</t>
  </si>
  <si>
    <t>سطح غير مكانيزه</t>
  </si>
  <si>
    <t>باغات درجه 3  :  باغاتي كه امكان تردد  تراكتور در داخل آنها موجود ندارد وعمليات فقط با دستگاههاي پرتابل  يا ثابت انجام ميگردد.</t>
  </si>
  <si>
    <t xml:space="preserve">وضعيت درجه مكانيز اسيون موجود محصولات عمده باغي  شهرستان چادگان در سال95  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</si>
</sst>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7"/>
      <name val="B Titr"/>
      <charset val="178"/>
    </font>
    <font>
      <sz val="7"/>
      <name val="Arial"/>
      <family val="2"/>
    </font>
    <font>
      <sz val="8"/>
      <name val="B Titr"/>
      <charset val="178"/>
    </font>
    <font>
      <sz val="11"/>
      <color theme="1"/>
      <name val="B Titr"/>
      <charset val="178"/>
    </font>
    <font>
      <sz val="8"/>
      <color rgb="FFFF0000"/>
      <name val="B Titr"/>
      <charset val="178"/>
    </font>
    <font>
      <sz val="10"/>
      <name val="B Titr"/>
      <charset val="178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39">
    <xf numFmtId="0" fontId="0" fillId="0" borderId="0" xfId="0"/>
    <xf numFmtId="164" fontId="2" fillId="2" borderId="1" xfId="1" applyNumberFormat="1" applyFont="1" applyFill="1" applyBorder="1" applyAlignment="1" applyProtection="1">
      <alignment vertical="center"/>
      <protection locked="0"/>
    </xf>
    <xf numFmtId="164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4" borderId="1" xfId="1" applyNumberFormat="1" applyFont="1" applyFill="1" applyBorder="1" applyAlignment="1" applyProtection="1">
      <alignment horizontal="center" vertical="center"/>
      <protection locked="0"/>
    </xf>
    <xf numFmtId="1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5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164" fontId="2" fillId="6" borderId="1" xfId="1" applyNumberFormat="1" applyFont="1" applyFill="1" applyBorder="1" applyAlignment="1" applyProtection="1">
      <alignment horizontal="center" vertical="center"/>
    </xf>
    <xf numFmtId="164" fontId="2" fillId="7" borderId="1" xfId="1" applyNumberFormat="1" applyFont="1" applyFill="1" applyBorder="1" applyAlignment="1" applyProtection="1">
      <alignment horizontal="center" vertical="center"/>
    </xf>
    <xf numFmtId="0" fontId="3" fillId="0" borderId="0" xfId="1" applyFont="1" applyProtection="1">
      <protection locked="0"/>
    </xf>
    <xf numFmtId="1" fontId="2" fillId="10" borderId="1" xfId="1" applyNumberFormat="1" applyFont="1" applyFill="1" applyBorder="1" applyAlignment="1" applyProtection="1">
      <alignment horizontal="center" vertical="center"/>
      <protection locked="0"/>
    </xf>
    <xf numFmtId="1" fontId="2" fillId="9" borderId="1" xfId="1" applyNumberFormat="1" applyFont="1" applyFill="1" applyBorder="1" applyAlignment="1" applyProtection="1">
      <alignment horizontal="center" vertical="center"/>
      <protection locked="0"/>
    </xf>
    <xf numFmtId="1" fontId="2" fillId="8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164" fontId="2" fillId="9" borderId="0" xfId="1" applyNumberFormat="1" applyFont="1" applyFill="1" applyBorder="1" applyAlignment="1" applyProtection="1">
      <alignment horizontal="center" vertical="center"/>
    </xf>
    <xf numFmtId="164" fontId="2" fillId="11" borderId="1" xfId="1" applyNumberFormat="1" applyFont="1" applyFill="1" applyBorder="1" applyAlignment="1" applyProtection="1">
      <alignment horizontal="center" vertical="center"/>
    </xf>
    <xf numFmtId="164" fontId="2" fillId="12" borderId="1" xfId="1" applyNumberFormat="1" applyFont="1" applyFill="1" applyBorder="1" applyAlignment="1" applyProtection="1">
      <alignment horizontal="center" vertical="center"/>
    </xf>
    <xf numFmtId="1" fontId="2" fillId="12" borderId="1" xfId="1" applyNumberFormat="1" applyFont="1" applyFill="1" applyBorder="1" applyAlignment="1" applyProtection="1">
      <alignment horizontal="center" vertical="center"/>
      <protection locked="0"/>
    </xf>
    <xf numFmtId="164" fontId="2" fillId="8" borderId="1" xfId="1" applyNumberFormat="1" applyFont="1" applyFill="1" applyBorder="1" applyAlignment="1" applyProtection="1">
      <alignment horizontal="center" vertical="center"/>
      <protection locked="0"/>
    </xf>
    <xf numFmtId="164" fontId="2" fillId="8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/>
    </xf>
    <xf numFmtId="164" fontId="7" fillId="2" borderId="3" xfId="1" applyNumberFormat="1" applyFont="1" applyFill="1" applyBorder="1" applyAlignment="1" applyProtection="1">
      <alignment horizontal="center" vertical="center"/>
      <protection locked="0"/>
    </xf>
    <xf numFmtId="164" fontId="7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12" xfId="1" applyNumberFormat="1" applyFont="1" applyFill="1" applyBorder="1" applyAlignment="1" applyProtection="1">
      <alignment horizontal="center" vertical="center"/>
      <protection locked="0"/>
    </xf>
    <xf numFmtId="164" fontId="2" fillId="2" borderId="13" xfId="1" applyNumberFormat="1" applyFont="1" applyFill="1" applyBorder="1" applyAlignment="1" applyProtection="1">
      <alignment horizontal="center" vertical="center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 readingOrder="2"/>
    </xf>
    <xf numFmtId="164" fontId="2" fillId="8" borderId="11" xfId="1" applyNumberFormat="1" applyFont="1" applyFill="1" applyBorder="1" applyAlignment="1" applyProtection="1">
      <alignment horizontal="center" vertical="center"/>
      <protection locked="0"/>
    </xf>
    <xf numFmtId="164" fontId="2" fillId="8" borderId="12" xfId="1" applyNumberFormat="1" applyFont="1" applyFill="1" applyBorder="1" applyAlignment="1" applyProtection="1">
      <alignment horizontal="center" vertical="center"/>
      <protection locked="0"/>
    </xf>
    <xf numFmtId="164" fontId="2" fillId="8" borderId="13" xfId="1" applyNumberFormat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4"/>
  <sheetViews>
    <sheetView rightToLeft="1" tabSelected="1" topLeftCell="C1" workbookViewId="0">
      <selection activeCell="Y21" sqref="Y21"/>
    </sheetView>
  </sheetViews>
  <sheetFormatPr defaultRowHeight="15"/>
  <cols>
    <col min="1" max="1" width="3" bestFit="1" customWidth="1"/>
    <col min="2" max="2" width="7.42578125" bestFit="1" customWidth="1"/>
    <col min="3" max="3" width="3.42578125" bestFit="1" customWidth="1"/>
    <col min="4" max="4" width="3.7109375" bestFit="1" customWidth="1"/>
    <col min="5" max="5" width="3.85546875" bestFit="1" customWidth="1"/>
    <col min="6" max="6" width="3.7109375" bestFit="1" customWidth="1"/>
    <col min="7" max="7" width="5.140625" bestFit="1" customWidth="1"/>
    <col min="8" max="8" width="9.7109375" bestFit="1" customWidth="1"/>
    <col min="9" max="9" width="3.7109375" bestFit="1" customWidth="1"/>
    <col min="10" max="10" width="3.85546875" bestFit="1" customWidth="1"/>
    <col min="11" max="11" width="3.7109375" bestFit="1" customWidth="1"/>
    <col min="12" max="12" width="5" bestFit="1" customWidth="1"/>
    <col min="13" max="13" width="4.5703125" bestFit="1" customWidth="1"/>
    <col min="14" max="14" width="7.7109375" bestFit="1" customWidth="1"/>
    <col min="15" max="15" width="4.7109375" bestFit="1" customWidth="1"/>
    <col min="16" max="16" width="8.5703125" bestFit="1" customWidth="1"/>
    <col min="17" max="17" width="4" bestFit="1" customWidth="1"/>
    <col min="18" max="18" width="3.85546875" bestFit="1" customWidth="1"/>
    <col min="19" max="19" width="8.5703125" bestFit="1" customWidth="1"/>
    <col min="20" max="20" width="4" bestFit="1" customWidth="1"/>
    <col min="21" max="21" width="3.85546875" bestFit="1" customWidth="1"/>
    <col min="22" max="22" width="3.28515625" bestFit="1" customWidth="1"/>
    <col min="23" max="23" width="3.85546875" bestFit="1" customWidth="1"/>
    <col min="24" max="24" width="6.28515625" bestFit="1" customWidth="1"/>
    <col min="25" max="25" width="7.42578125" bestFit="1" customWidth="1"/>
    <col min="26" max="26" width="7.85546875" bestFit="1" customWidth="1"/>
    <col min="27" max="27" width="4.28515625" bestFit="1" customWidth="1"/>
  </cols>
  <sheetData>
    <row r="1" spans="1:27" ht="20.25">
      <c r="A1" s="20" t="s">
        <v>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/>
    </row>
    <row r="2" spans="1:27">
      <c r="A2" s="23" t="s">
        <v>0</v>
      </c>
      <c r="B2" s="23" t="s">
        <v>1</v>
      </c>
      <c r="C2" s="26" t="s">
        <v>2</v>
      </c>
      <c r="D2" s="27"/>
      <c r="E2" s="27"/>
      <c r="F2" s="27"/>
      <c r="G2" s="28"/>
      <c r="H2" s="36" t="s">
        <v>44</v>
      </c>
      <c r="I2" s="26" t="s">
        <v>3</v>
      </c>
      <c r="J2" s="27"/>
      <c r="K2" s="28"/>
      <c r="L2" s="32" t="s">
        <v>4</v>
      </c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4"/>
    </row>
    <row r="3" spans="1:27">
      <c r="A3" s="24"/>
      <c r="B3" s="24"/>
      <c r="C3" s="29"/>
      <c r="D3" s="30"/>
      <c r="E3" s="30"/>
      <c r="F3" s="30"/>
      <c r="G3" s="31"/>
      <c r="H3" s="37"/>
      <c r="I3" s="29"/>
      <c r="J3" s="30"/>
      <c r="K3" s="31"/>
      <c r="L3" s="19" t="s">
        <v>5</v>
      </c>
      <c r="M3" s="19"/>
      <c r="N3" s="18"/>
      <c r="O3" s="19" t="s">
        <v>6</v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8" t="s">
        <v>7</v>
      </c>
    </row>
    <row r="4" spans="1:27">
      <c r="A4" s="24"/>
      <c r="B4" s="24"/>
      <c r="C4" s="19" t="s">
        <v>8</v>
      </c>
      <c r="D4" s="19" t="s">
        <v>9</v>
      </c>
      <c r="E4" s="19"/>
      <c r="F4" s="19"/>
      <c r="G4" s="19"/>
      <c r="H4" s="37"/>
      <c r="I4" s="32" t="s">
        <v>9</v>
      </c>
      <c r="J4" s="33"/>
      <c r="K4" s="34"/>
      <c r="L4" s="19" t="s">
        <v>10</v>
      </c>
      <c r="M4" s="19" t="s">
        <v>11</v>
      </c>
      <c r="N4" s="36" t="s">
        <v>45</v>
      </c>
      <c r="O4" s="19" t="s">
        <v>12</v>
      </c>
      <c r="P4" s="32" t="s">
        <v>13</v>
      </c>
      <c r="Q4" s="33"/>
      <c r="R4" s="34"/>
      <c r="S4" s="32" t="s">
        <v>14</v>
      </c>
      <c r="T4" s="33"/>
      <c r="U4" s="34"/>
      <c r="V4" s="19" t="s">
        <v>15</v>
      </c>
      <c r="W4" s="19"/>
      <c r="X4" s="19" t="s">
        <v>16</v>
      </c>
      <c r="Y4" s="19" t="s">
        <v>17</v>
      </c>
      <c r="Z4" s="19" t="s">
        <v>18</v>
      </c>
      <c r="AA4" s="19" t="s">
        <v>19</v>
      </c>
    </row>
    <row r="5" spans="1:27">
      <c r="A5" s="25"/>
      <c r="B5" s="25"/>
      <c r="C5" s="19"/>
      <c r="D5" s="18" t="s">
        <v>20</v>
      </c>
      <c r="E5" s="18" t="s">
        <v>21</v>
      </c>
      <c r="F5" s="18" t="s">
        <v>22</v>
      </c>
      <c r="G5" s="1" t="s">
        <v>23</v>
      </c>
      <c r="H5" s="38"/>
      <c r="I5" s="18" t="s">
        <v>20</v>
      </c>
      <c r="J5" s="18" t="s">
        <v>21</v>
      </c>
      <c r="K5" s="18" t="s">
        <v>22</v>
      </c>
      <c r="L5" s="19"/>
      <c r="M5" s="19"/>
      <c r="N5" s="38"/>
      <c r="O5" s="19"/>
      <c r="P5" s="18" t="s">
        <v>38</v>
      </c>
      <c r="Q5" s="18" t="s">
        <v>24</v>
      </c>
      <c r="R5" s="18" t="s">
        <v>25</v>
      </c>
      <c r="S5" s="18" t="s">
        <v>38</v>
      </c>
      <c r="T5" s="18" t="s">
        <v>24</v>
      </c>
      <c r="U5" s="18" t="s">
        <v>25</v>
      </c>
      <c r="V5" s="18" t="s">
        <v>26</v>
      </c>
      <c r="W5" s="18" t="s">
        <v>27</v>
      </c>
      <c r="X5" s="19"/>
      <c r="Y5" s="19"/>
      <c r="Z5" s="19"/>
      <c r="AA5" s="19"/>
    </row>
    <row r="6" spans="1:27">
      <c r="A6" s="4">
        <v>1</v>
      </c>
      <c r="B6" s="2" t="s">
        <v>28</v>
      </c>
      <c r="C6" s="3">
        <v>0</v>
      </c>
      <c r="D6" s="4"/>
      <c r="E6" s="4">
        <v>32</v>
      </c>
      <c r="F6" s="4">
        <v>56</v>
      </c>
      <c r="G6" s="5">
        <f>SUM(D6:F6)</f>
        <v>88</v>
      </c>
      <c r="H6" s="5"/>
      <c r="I6" s="4"/>
      <c r="J6" s="4">
        <v>8000</v>
      </c>
      <c r="K6" s="4">
        <v>7000</v>
      </c>
      <c r="L6" s="17">
        <v>0</v>
      </c>
      <c r="M6" s="17">
        <v>0</v>
      </c>
      <c r="N6" s="17"/>
      <c r="O6" s="10">
        <v>45</v>
      </c>
      <c r="P6" s="10">
        <v>65</v>
      </c>
      <c r="Q6" s="10"/>
      <c r="R6" s="10"/>
      <c r="S6" s="10">
        <v>8</v>
      </c>
      <c r="T6" s="10"/>
      <c r="U6" s="10"/>
      <c r="V6" s="10">
        <v>45</v>
      </c>
      <c r="W6" s="10">
        <v>5</v>
      </c>
      <c r="X6" s="11"/>
      <c r="Y6" s="11"/>
      <c r="Z6" s="11">
        <v>25</v>
      </c>
      <c r="AA6" s="11"/>
    </row>
    <row r="7" spans="1:27">
      <c r="A7" s="4">
        <v>2</v>
      </c>
      <c r="B7" s="2" t="s">
        <v>29</v>
      </c>
      <c r="C7" s="3"/>
      <c r="D7" s="4"/>
      <c r="E7" s="4">
        <v>4</v>
      </c>
      <c r="F7" s="4">
        <v>41</v>
      </c>
      <c r="G7" s="5">
        <f t="shared" ref="G7:G14" si="0">SUM(D7:F7)</f>
        <v>45</v>
      </c>
      <c r="H7" s="5"/>
      <c r="I7" s="4"/>
      <c r="J7" s="4">
        <v>3500</v>
      </c>
      <c r="K7" s="4">
        <v>3000</v>
      </c>
      <c r="L7" s="17">
        <v>0</v>
      </c>
      <c r="M7" s="17">
        <v>0</v>
      </c>
      <c r="N7" s="17"/>
      <c r="O7" s="10">
        <v>10</v>
      </c>
      <c r="P7" s="10">
        <v>3</v>
      </c>
      <c r="Q7" s="10"/>
      <c r="R7" s="10"/>
      <c r="S7" s="10">
        <v>5</v>
      </c>
      <c r="T7" s="10"/>
      <c r="U7" s="10"/>
      <c r="V7" s="10">
        <v>30</v>
      </c>
      <c r="W7" s="10"/>
      <c r="X7" s="11"/>
      <c r="Y7" s="11"/>
      <c r="Z7" s="11"/>
      <c r="AA7" s="11"/>
    </row>
    <row r="8" spans="1:27">
      <c r="A8" s="4">
        <v>3</v>
      </c>
      <c r="B8" s="2" t="s">
        <v>30</v>
      </c>
      <c r="C8" s="3">
        <v>30</v>
      </c>
      <c r="D8" s="4">
        <v>15</v>
      </c>
      <c r="E8" s="4">
        <v>315</v>
      </c>
      <c r="F8" s="4">
        <v>260</v>
      </c>
      <c r="G8" s="5">
        <f t="shared" si="0"/>
        <v>590</v>
      </c>
      <c r="H8" s="5"/>
      <c r="I8" s="4">
        <v>3000</v>
      </c>
      <c r="J8" s="4">
        <v>2000</v>
      </c>
      <c r="K8" s="4">
        <v>1500</v>
      </c>
      <c r="L8" s="17">
        <v>30</v>
      </c>
      <c r="M8" s="17">
        <v>30</v>
      </c>
      <c r="N8" s="17">
        <v>0</v>
      </c>
      <c r="O8" s="10">
        <v>300</v>
      </c>
      <c r="P8" s="10">
        <v>350</v>
      </c>
      <c r="Q8" s="10"/>
      <c r="R8" s="10"/>
      <c r="S8" s="10">
        <v>150</v>
      </c>
      <c r="T8" s="10"/>
      <c r="U8" s="10"/>
      <c r="V8" s="10">
        <v>390</v>
      </c>
      <c r="W8" s="10">
        <v>100</v>
      </c>
      <c r="X8" s="11"/>
      <c r="Y8" s="11"/>
      <c r="Z8" s="11">
        <v>450</v>
      </c>
      <c r="AA8" s="11"/>
    </row>
    <row r="9" spans="1:27">
      <c r="A9" s="4">
        <v>4</v>
      </c>
      <c r="B9" s="2" t="s">
        <v>31</v>
      </c>
      <c r="C9" s="3">
        <v>0</v>
      </c>
      <c r="D9" s="4"/>
      <c r="E9" s="4">
        <v>21</v>
      </c>
      <c r="F9" s="4">
        <v>90</v>
      </c>
      <c r="G9" s="5">
        <f t="shared" si="0"/>
        <v>111</v>
      </c>
      <c r="H9" s="5"/>
      <c r="I9" s="4"/>
      <c r="J9" s="4">
        <v>2000</v>
      </c>
      <c r="K9" s="4">
        <v>1500</v>
      </c>
      <c r="L9" s="17">
        <v>0</v>
      </c>
      <c r="M9" s="17"/>
      <c r="N9" s="17"/>
      <c r="O9" s="10">
        <v>20</v>
      </c>
      <c r="P9" s="10">
        <v>30</v>
      </c>
      <c r="Q9" s="10"/>
      <c r="R9" s="10"/>
      <c r="S9" s="10"/>
      <c r="T9" s="10"/>
      <c r="U9" s="10"/>
      <c r="V9" s="10"/>
      <c r="W9" s="10"/>
      <c r="X9" s="11"/>
      <c r="Y9" s="11"/>
      <c r="Z9" s="11">
        <v>30</v>
      </c>
      <c r="AA9" s="11"/>
    </row>
    <row r="10" spans="1:27">
      <c r="A10" s="4">
        <v>5</v>
      </c>
      <c r="B10" s="2" t="s">
        <v>32</v>
      </c>
      <c r="C10" s="3"/>
      <c r="D10" s="4"/>
      <c r="E10" s="4"/>
      <c r="F10" s="4"/>
      <c r="G10" s="5">
        <f t="shared" si="0"/>
        <v>0</v>
      </c>
      <c r="H10" s="5"/>
      <c r="I10" s="4"/>
      <c r="J10" s="4"/>
      <c r="K10" s="4"/>
      <c r="L10" s="17"/>
      <c r="M10" s="17"/>
      <c r="N10" s="17"/>
      <c r="O10" s="10"/>
      <c r="P10" s="10"/>
      <c r="Q10" s="10"/>
      <c r="R10" s="10"/>
      <c r="S10" s="10"/>
      <c r="T10" s="10"/>
      <c r="U10" s="10"/>
      <c r="V10" s="10"/>
      <c r="W10" s="10"/>
      <c r="X10" s="11"/>
      <c r="Y10" s="11"/>
      <c r="Z10" s="11"/>
      <c r="AA10" s="11"/>
    </row>
    <row r="11" spans="1:27">
      <c r="A11" s="4">
        <v>6</v>
      </c>
      <c r="B11" s="2" t="s">
        <v>33</v>
      </c>
      <c r="C11" s="3"/>
      <c r="D11" s="4"/>
      <c r="E11" s="4"/>
      <c r="F11" s="4"/>
      <c r="G11" s="5">
        <f t="shared" si="0"/>
        <v>0</v>
      </c>
      <c r="H11" s="5"/>
      <c r="I11" s="4"/>
      <c r="J11" s="4"/>
      <c r="K11" s="4"/>
      <c r="L11" s="17"/>
      <c r="M11" s="17"/>
      <c r="N11" s="17"/>
      <c r="O11" s="10"/>
      <c r="P11" s="10"/>
      <c r="Q11" s="10"/>
      <c r="R11" s="10"/>
      <c r="S11" s="10"/>
      <c r="T11" s="10"/>
      <c r="U11" s="10"/>
      <c r="V11" s="10"/>
      <c r="W11" s="10"/>
      <c r="X11" s="11"/>
      <c r="Y11" s="11"/>
      <c r="Z11" s="11"/>
      <c r="AA11" s="11"/>
    </row>
    <row r="12" spans="1:27">
      <c r="A12" s="4">
        <v>7</v>
      </c>
      <c r="B12" s="2" t="s">
        <v>34</v>
      </c>
      <c r="C12" s="3">
        <v>0</v>
      </c>
      <c r="D12" s="4"/>
      <c r="E12" s="4">
        <v>122</v>
      </c>
      <c r="F12" s="4">
        <v>50</v>
      </c>
      <c r="G12" s="5">
        <f t="shared" si="0"/>
        <v>172</v>
      </c>
      <c r="H12" s="5"/>
      <c r="I12" s="4"/>
      <c r="J12" s="4">
        <v>7000</v>
      </c>
      <c r="K12" s="4">
        <v>6000</v>
      </c>
      <c r="L12" s="17">
        <v>0</v>
      </c>
      <c r="M12" s="17">
        <v>0</v>
      </c>
      <c r="N12" s="17"/>
      <c r="O12" s="10">
        <v>80</v>
      </c>
      <c r="P12" s="10">
        <v>80</v>
      </c>
      <c r="Q12" s="10"/>
      <c r="R12" s="10"/>
      <c r="S12" s="10">
        <v>10</v>
      </c>
      <c r="T12" s="10"/>
      <c r="U12" s="10"/>
      <c r="V12" s="10">
        <v>125</v>
      </c>
      <c r="W12" s="10">
        <v>35</v>
      </c>
      <c r="X12" s="11"/>
      <c r="Y12" s="11"/>
      <c r="Z12" s="11">
        <v>30</v>
      </c>
      <c r="AA12" s="11"/>
    </row>
    <row r="13" spans="1:27">
      <c r="A13" s="4">
        <v>8</v>
      </c>
      <c r="B13" s="2" t="s">
        <v>35</v>
      </c>
      <c r="C13" s="3"/>
      <c r="D13" s="4"/>
      <c r="E13" s="4"/>
      <c r="F13" s="4"/>
      <c r="G13" s="5">
        <f t="shared" si="0"/>
        <v>0</v>
      </c>
      <c r="H13" s="5"/>
      <c r="I13" s="4"/>
      <c r="J13" s="4"/>
      <c r="K13" s="4"/>
      <c r="L13" s="17"/>
      <c r="M13" s="17"/>
      <c r="N13" s="17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11"/>
      <c r="Z13" s="11"/>
      <c r="AA13" s="11"/>
    </row>
    <row r="14" spans="1:27">
      <c r="A14" s="4">
        <v>9</v>
      </c>
      <c r="B14" s="2" t="s">
        <v>36</v>
      </c>
      <c r="C14" s="3"/>
      <c r="D14" s="4"/>
      <c r="E14" s="4"/>
      <c r="F14" s="4"/>
      <c r="G14" s="5">
        <f t="shared" si="0"/>
        <v>0</v>
      </c>
      <c r="H14" s="5"/>
      <c r="I14" s="4"/>
      <c r="J14" s="4"/>
      <c r="K14" s="4"/>
      <c r="L14" s="17"/>
      <c r="M14" s="17"/>
      <c r="N14" s="17"/>
      <c r="O14" s="10"/>
      <c r="P14" s="10"/>
      <c r="Q14" s="10"/>
      <c r="R14" s="10"/>
      <c r="S14" s="10"/>
      <c r="T14" s="10"/>
      <c r="U14" s="10"/>
      <c r="V14" s="10"/>
      <c r="W14" s="10"/>
      <c r="X14" s="11"/>
      <c r="Y14" s="11"/>
      <c r="Z14" s="11"/>
      <c r="AA14" s="11"/>
    </row>
    <row r="15" spans="1:27">
      <c r="A15" s="2"/>
      <c r="B15" s="2" t="s">
        <v>37</v>
      </c>
      <c r="C15" s="12">
        <f>SUM(C6:C14)</f>
        <v>30</v>
      </c>
      <c r="D15" s="12">
        <f t="shared" ref="D15:AA15" si="1">SUM(D6:D14)</f>
        <v>15</v>
      </c>
      <c r="E15" s="12">
        <f t="shared" si="1"/>
        <v>494</v>
      </c>
      <c r="F15" s="12">
        <f t="shared" si="1"/>
        <v>497</v>
      </c>
      <c r="G15" s="12">
        <f t="shared" si="1"/>
        <v>1006</v>
      </c>
      <c r="H15" s="12">
        <f t="shared" si="1"/>
        <v>0</v>
      </c>
      <c r="I15" s="12">
        <f t="shared" si="1"/>
        <v>3000</v>
      </c>
      <c r="J15" s="12">
        <f t="shared" si="1"/>
        <v>22500</v>
      </c>
      <c r="K15" s="12">
        <f t="shared" si="1"/>
        <v>19000</v>
      </c>
      <c r="L15" s="12">
        <f t="shared" si="1"/>
        <v>30</v>
      </c>
      <c r="M15" s="12">
        <f t="shared" si="1"/>
        <v>30</v>
      </c>
      <c r="N15" s="12">
        <f t="shared" si="1"/>
        <v>0</v>
      </c>
      <c r="O15" s="12">
        <f t="shared" si="1"/>
        <v>455</v>
      </c>
      <c r="P15" s="12">
        <f t="shared" si="1"/>
        <v>528</v>
      </c>
      <c r="Q15" s="12">
        <f t="shared" si="1"/>
        <v>0</v>
      </c>
      <c r="R15" s="12">
        <f t="shared" si="1"/>
        <v>0</v>
      </c>
      <c r="S15" s="12">
        <f t="shared" si="1"/>
        <v>173</v>
      </c>
      <c r="T15" s="12">
        <f t="shared" si="1"/>
        <v>0</v>
      </c>
      <c r="U15" s="12">
        <f t="shared" si="1"/>
        <v>0</v>
      </c>
      <c r="V15" s="12">
        <f t="shared" si="1"/>
        <v>590</v>
      </c>
      <c r="W15" s="12">
        <f t="shared" si="1"/>
        <v>140</v>
      </c>
      <c r="X15" s="12">
        <f t="shared" si="1"/>
        <v>0</v>
      </c>
      <c r="Y15" s="12">
        <f t="shared" si="1"/>
        <v>0</v>
      </c>
      <c r="Z15" s="12">
        <f t="shared" si="1"/>
        <v>535</v>
      </c>
      <c r="AA15" s="12">
        <f t="shared" si="1"/>
        <v>0</v>
      </c>
    </row>
    <row r="16" spans="1:2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16">
        <f>L15/C15*100</f>
        <v>100</v>
      </c>
      <c r="M16" s="16">
        <f>M15/C15*100</f>
        <v>100</v>
      </c>
      <c r="N16" s="16"/>
      <c r="O16" s="15">
        <f>O15/G15*100</f>
        <v>45.228628230616302</v>
      </c>
      <c r="P16" s="15">
        <f>(P15+Q15+R15)/G15*100</f>
        <v>52.485089463220682</v>
      </c>
      <c r="Q16" s="15"/>
      <c r="R16" s="15"/>
      <c r="S16" s="15">
        <f>(S15+T15+U15)/G15*100</f>
        <v>17.196819085487078</v>
      </c>
      <c r="T16" s="15"/>
      <c r="U16" s="15"/>
      <c r="V16" s="15">
        <f>V15/G15*100</f>
        <v>58.648111332007957</v>
      </c>
      <c r="W16" s="15">
        <f>W15/G15*100</f>
        <v>13.916500994035786</v>
      </c>
      <c r="X16" s="8">
        <f>X15/G15*100</f>
        <v>0</v>
      </c>
      <c r="Y16" s="8">
        <f>Y15/G15*100</f>
        <v>0</v>
      </c>
      <c r="Z16" s="8">
        <f>Z15/G15*100</f>
        <v>53.180914512922463</v>
      </c>
      <c r="AA16" s="8">
        <f>AA15/G15*100</f>
        <v>0</v>
      </c>
    </row>
    <row r="17" spans="1:2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7">
        <f>(O15+P15+Q15+R15+S15+T15+U15+V15+W15)*100/(G15*5)</f>
        <v>37.495029821073558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4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22.5">
      <c r="A19" s="35" t="s">
        <v>41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13"/>
      <c r="R19" s="13"/>
    </row>
    <row r="20" spans="1:27" ht="22.5">
      <c r="A20" s="35" t="s">
        <v>42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13"/>
      <c r="R20" s="13"/>
    </row>
    <row r="21" spans="1:27" ht="22.5">
      <c r="A21" s="35" t="s">
        <v>46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13"/>
      <c r="R21" s="13"/>
    </row>
    <row r="22" spans="1:27" ht="22.5">
      <c r="A22" s="35" t="s">
        <v>40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13"/>
      <c r="R22" s="13"/>
    </row>
    <row r="23" spans="1:27" ht="22.5">
      <c r="A23" s="35" t="s">
        <v>39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13"/>
      <c r="R23" s="13"/>
    </row>
    <row r="24" spans="1:27" ht="22.5" customHeight="1">
      <c r="A24" s="35" t="s">
        <v>43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</sheetData>
  <mergeCells count="29">
    <mergeCell ref="A24:Y24"/>
    <mergeCell ref="AA4:AA5"/>
    <mergeCell ref="A19:P19"/>
    <mergeCell ref="A20:P20"/>
    <mergeCell ref="A21:P21"/>
    <mergeCell ref="A22:P22"/>
    <mergeCell ref="A23:P23"/>
    <mergeCell ref="P4:R4"/>
    <mergeCell ref="S4:U4"/>
    <mergeCell ref="V4:W4"/>
    <mergeCell ref="X4:X5"/>
    <mergeCell ref="Y4:Y5"/>
    <mergeCell ref="Z4:Z5"/>
    <mergeCell ref="D4:G4"/>
    <mergeCell ref="I4:K4"/>
    <mergeCell ref="L4:L5"/>
    <mergeCell ref="M4:M5"/>
    <mergeCell ref="N4:N5"/>
    <mergeCell ref="O4:O5"/>
    <mergeCell ref="A1:AA1"/>
    <mergeCell ref="A2:A5"/>
    <mergeCell ref="B2:B5"/>
    <mergeCell ref="C2:G3"/>
    <mergeCell ref="H2:H5"/>
    <mergeCell ref="I2:K3"/>
    <mergeCell ref="L2:AA2"/>
    <mergeCell ref="L3:M3"/>
    <mergeCell ref="O3:Z3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چادگان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s.ahmadian</dc:creator>
  <cp:lastModifiedBy>asan</cp:lastModifiedBy>
  <dcterms:created xsi:type="dcterms:W3CDTF">2016-01-26T06:21:48Z</dcterms:created>
  <dcterms:modified xsi:type="dcterms:W3CDTF">2017-04-08T05:42:48Z</dcterms:modified>
</cp:coreProperties>
</file>